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701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1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Input'!$A$1:$H$61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<sst xmlns="http://schemas.openxmlformats.org/spreadsheetml/2006/main" count="100" uniqueCount="51">
  <si>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</si>
  <si>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</si>
  <si>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</si>
  <si>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</si>
  <si>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</si>
  <si>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</si>
  <si>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</si>
  <si>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</si>
  <si>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</si>
  <si>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</si>
  <si>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</si>
  <si>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</si>
  <si>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</si>
  <si>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</si>
  <si>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</si>
  <si>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</si>
  <si>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</si>
  <si>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</si>
  <si>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</si>
  <si>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</si>
  <si>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</si>
  <si>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</si>
  <si>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</si>
  <si>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</si>
  <si>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</si>
  <si>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</si>
  <si>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</si>
  <si>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</si>
  <si>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</si>
  <si>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</si>
  <si>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</si>
  <si>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</si>
  <si>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</si>
  <si>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</si>
  <si>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</si>
  <si>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</si>
  <si>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</si>
  <si>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</si>
  <si>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</si>
  <si>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</si>
  <si>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</si>
  <si>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</si>
  <si>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</si>
  <si>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</si>
  <si>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</si>
  <si>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</si>
  <si>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</si>
  <si>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</si>
  <si>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</si>
  <si>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Please Note Sept 2020 billing was delayed till November instead of October</t>
  </si>
  <si>
    <t>Collections on the Sept 2020 billing were 915,605 between Dec 1 through Dec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</si>
</sst>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8080"/>
      <name val="Calibri"/>
      <family val="2"/>
    </font>
    <font>
      <b/>
      <sz val="11"/>
      <color rgb="FF000000"/>
      <name val="Calibri"/>
      <family val="2"/>
    </font>
    <font>
      <sz val="11"/>
      <color rgb="FF008080"/>
      <name val="Calibri"/>
      <family val="2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2" xfId="1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7" borderId="0" xfId="0" applyFont="1" applyFill="1"/>
    <xf numFmtId="0" fontId="26" fillId="7" borderId="0" xfId="0" applyFont="1" applyFill="1"/>
    <xf numFmtId="0" fontId="0" fillId="7" borderId="0" xfId="0" applyFill="1"/>
    <xf numFmtId="0" fontId="27" fillId="7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53507828"/>
        <c:axId val="22876839"/>
      </c:barChart>
      <c:dateAx>
        <c:axId val="535078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2876839"/>
        <c:crosses val="autoZero"/>
        <c:auto val="1"/>
        <c:lblOffset val="100"/>
        <c:baseTimeUnit val="months"/>
        <c:noMultiLvlLbl val="0"/>
      </c:dateAx>
      <c:valAx>
        <c:axId val="2287683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350782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4460924"/>
        <c:axId val="30056450"/>
      </c:barChart>
      <c:dateAx>
        <c:axId val="44609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0056450"/>
        <c:crosses val="autoZero"/>
        <c:auto val="1"/>
        <c:lblOffset val="100"/>
        <c:baseTimeUnit val="months"/>
        <c:noMultiLvlLbl val="0"/>
      </c:dateAx>
      <c:valAx>
        <c:axId val="300564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46092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29794505"/>
        <c:axId val="4385890"/>
      </c:barChart>
      <c:dateAx>
        <c:axId val="297945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385890"/>
        <c:crosses val="autoZero"/>
        <c:auto val="1"/>
        <c:lblOffset val="100"/>
        <c:baseTimeUnit val="months"/>
        <c:noMultiLvlLbl val="0"/>
      </c:dateAx>
      <c:valAx>
        <c:axId val="438589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979450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22778205"/>
        <c:axId val="62002249"/>
      </c:barChart>
      <c:dateAx>
        <c:axId val="227782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2002249"/>
        <c:crosses val="autoZero"/>
        <c:auto val="1"/>
        <c:lblOffset val="100"/>
        <c:baseTimeUnit val="months"/>
        <c:noMultiLvlLbl val="0"/>
      </c:dateAx>
      <c:valAx>
        <c:axId val="6200224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277820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40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3">
        <v>43881</v>
      </c>
      <c r="E28" s="53"/>
      <c r="F28" s="50"/>
      <c r="G28" s="53">
        <v>43910</v>
      </c>
      <c r="H28" s="53"/>
      <c r="I28" s="50"/>
      <c r="J28" s="53">
        <v>43941</v>
      </c>
      <c r="K28" s="53"/>
      <c r="L28" s="50"/>
      <c r="M28" s="53">
        <v>43971</v>
      </c>
      <c r="N28" s="53"/>
      <c r="O28" s="50"/>
      <c r="P28" s="53">
        <v>44002</v>
      </c>
      <c r="Q28" s="53"/>
      <c r="R28" s="16"/>
      <c r="S28" s="53">
        <v>44032</v>
      </c>
      <c r="T28" s="53"/>
      <c r="U28" s="16"/>
      <c r="V28" s="53">
        <v>44063</v>
      </c>
      <c r="W28" s="53"/>
      <c r="X28" s="11"/>
      <c r="Y28" s="53">
        <v>44094</v>
      </c>
      <c r="Z28" s="53"/>
      <c r="AA28" s="11"/>
      <c r="AB28" s="53">
        <v>44124</v>
      </c>
      <c r="AC28" s="53"/>
      <c r="AD28" s="11"/>
      <c r="AE28" s="53">
        <v>44155</v>
      </c>
      <c r="AF28" s="53"/>
      <c r="AG28" s="11"/>
      <c r="AH28" s="53">
        <v>44185</v>
      </c>
      <c r="AI28" s="53"/>
      <c r="AJ28" s="53">
        <v>44216</v>
      </c>
      <c r="AK28" s="53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8" t="e">
        <f>E32/D32-1</f>
        <v>#DIV/0!</v>
      </c>
      <c r="E33" s="58"/>
      <c r="F33" s="19"/>
      <c r="G33" s="58" t="e">
        <f>H32/G32-1</f>
        <v>#DIV/0!</v>
      </c>
      <c r="H33" s="58"/>
      <c r="I33" s="19"/>
      <c r="J33" s="58" t="e">
        <f>K32/J32-1</f>
        <v>#DIV/0!</v>
      </c>
      <c r="K33" s="58"/>
      <c r="L33" s="19"/>
      <c r="M33" s="58" t="e">
        <f>N32/M32-1</f>
        <v>#DIV/0!</v>
      </c>
      <c r="N33" s="58"/>
      <c r="O33" s="19"/>
      <c r="P33" s="58" t="e">
        <f>Q32/P32-1</f>
        <v>#DIV/0!</v>
      </c>
      <c r="Q33" s="58"/>
      <c r="R33" s="19"/>
      <c r="S33" s="58" t="e">
        <f>T32/S32-1</f>
        <v>#DIV/0!</v>
      </c>
      <c r="T33" s="58"/>
      <c r="U33" s="19"/>
      <c r="V33" s="58" t="e">
        <f>W32/V32-1</f>
        <v>#DIV/0!</v>
      </c>
      <c r="W33" s="58"/>
      <c r="X33" s="11"/>
      <c r="Y33" s="58" t="e">
        <f>Z32/Y32-1</f>
        <v>#DIV/0!</v>
      </c>
      <c r="Z33" s="58"/>
      <c r="AA33" s="28"/>
      <c r="AB33" s="58" t="e">
        <f>AC32/AB32-1</f>
        <v>#DIV/0!</v>
      </c>
      <c r="AC33" s="58"/>
      <c r="AD33" s="11"/>
      <c r="AE33" s="58" t="e">
        <f>AF32/AE32-1</f>
        <v>#DIV/0!</v>
      </c>
      <c r="AF33" s="58"/>
      <c r="AG33" s="11"/>
      <c r="AH33" s="58" t="e">
        <f>AI32/AH32-1</f>
        <v>#DIV/0!</v>
      </c>
      <c r="AI33" s="58"/>
      <c r="AJ33" s="54" t="e">
        <f>AK32/AJ32-1</f>
        <v>#DIV/0!</v>
      </c>
      <c r="AK33" s="55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9" t="s">
        <v>16</v>
      </c>
      <c r="B47" s="59"/>
      <c r="C47" s="59"/>
      <c r="D47" s="59"/>
      <c r="E47" s="59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9"/>
  <sheetViews>
    <sheetView showGridLines="0" tabSelected="1" view="pageBreakPreview" zoomScale="60" zoomScaleNormal="100" workbookViewId="0" topLeftCell="A28">
      <selection pane="topLeft" activeCell="F61" sqref="F61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32"/>
      <c r="D61" s="28" t="s">
        <v>43</v>
      </c>
      <c r="E61" s="28"/>
      <c r="F61" s="28"/>
      <c r="G61" s="28"/>
      <c r="H61" s="28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2"/>
      <c r="B62" s="32"/>
      <c r="C62" s="32"/>
      <c r="D62" s="28"/>
      <c r="E62" s="28"/>
      <c r="F62" s="28"/>
      <c r="G62" s="28"/>
      <c r="H62" s="28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4:71" ht="14.4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9:71" ht="14.4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9:71" ht="14.4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9:71" ht="14.4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9:71" ht="14.4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9:71" ht="14.4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9:71" ht="14.4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9:71" ht="14.4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 topLeftCell="A7">
      <selection pane="topLeft" activeCell="K12" sqref="K12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8.5" customHeigh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44501</v>
      </c>
      <c r="E11" s="26">
        <v>0</v>
      </c>
      <c r="G11" s="26">
        <v>521663.20</v>
      </c>
      <c r="I11" s="26">
        <v>0</v>
      </c>
      <c r="K11" s="26">
        <v>804760.39</v>
      </c>
      <c r="M11" s="26">
        <f>SUM(E11:K11)</f>
        <v>1326423.5900000001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44470</v>
      </c>
      <c r="E15" s="26">
        <v>1602904.05</v>
      </c>
      <c r="G15" s="26">
        <v>0</v>
      </c>
      <c r="I15" s="26">
        <v>178179.45</v>
      </c>
      <c r="K15" s="26">
        <v>735209.60</v>
      </c>
      <c r="M15" s="26">
        <f>SUM(E15:K15)</f>
        <v>2516293.10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44136</v>
      </c>
      <c r="E19" s="26">
        <v>3280983</v>
      </c>
      <c r="G19" s="26">
        <v>0</v>
      </c>
      <c r="I19" s="26">
        <v>0</v>
      </c>
      <c r="K19" s="26">
        <v>835599</v>
      </c>
      <c r="M19" s="26">
        <f>SUM(E19:K19)</f>
        <v>4116582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44105</v>
      </c>
      <c r="E23" s="26">
        <v>3337356</v>
      </c>
      <c r="G23" s="26">
        <v>12007</v>
      </c>
      <c r="I23" s="26">
        <v>252950</v>
      </c>
      <c r="K23" s="26">
        <v>626651</v>
      </c>
      <c r="M23" s="26">
        <f>SUM(E23:K23)</f>
        <v>4228964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71" t="s">
        <v>49</v>
      </c>
      <c r="I50" s="71"/>
      <c r="J50" s="71"/>
      <c r="K50" s="72"/>
      <c r="L50" s="72"/>
      <c r="M50" s="72"/>
      <c r="N50" s="73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74" t="s">
        <v>50</v>
      </c>
      <c r="I51" s="74"/>
      <c r="J51" s="74"/>
      <c r="K51" s="73"/>
      <c r="L51" s="73"/>
      <c r="M51" s="73"/>
      <c r="N51" s="73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v>44501</v>
      </c>
      <c r="D53" s="25"/>
      <c r="E53" s="26">
        <f>M15-M11</f>
        <v>1189869.51</v>
      </c>
      <c r="F53" s="25"/>
      <c r="G53" s="52">
        <v>44470</v>
      </c>
      <c r="H53" s="25"/>
      <c r="I53" s="26">
        <f>2526893-1602904</f>
        <v>923989</v>
      </c>
      <c r="K53" s="30"/>
      <c r="L53" s="30"/>
      <c r="M53" s="30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3:22" ht="14.4">
      <c r="C58" s="52">
        <v>44136</v>
      </c>
      <c r="D58" s="25"/>
      <c r="E58" s="26">
        <v>112382</v>
      </c>
      <c r="F58" s="25"/>
      <c r="G58" s="52">
        <v>44105</v>
      </c>
      <c r="H58" s="25"/>
      <c r="I58" s="26">
        <v>69672.810000000056</v>
      </c>
      <c r="J58" s="25"/>
      <c r="K58" s="30"/>
      <c r="L58" s="30"/>
      <c r="M58" s="30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2022-01-19T20:21:24Z</dcterms:created>
  <dcterms:modified xsi:type="dcterms:W3CDTF">2022-01-19T20:21:24Z</dcterms:modified>
  <cp:category/>
  <cp:contentType/>
  <cp:contentStatus/>
  <cp:revision>1</cp:revision>
</cp:coreProperties>
</file>